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866\"/>
    </mc:Choice>
  </mc:AlternateContent>
  <xr:revisionPtr revIDLastSave="0" documentId="13_ncr:1_{F9761D94-F56A-4935-83D4-3110A4DE62FF}" xr6:coauthVersionLast="47" xr6:coauthVersionMax="47" xr10:uidLastSave="{00000000-0000-0000-0000-000000000000}"/>
  <bookViews>
    <workbookView xWindow="384" yWindow="384" windowWidth="17928" windowHeight="12708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ОСР 518-02-01" sheetId="8" r:id="rId8"/>
    <sheet name="ОСР 518-12-01" sheetId="9" r:id="rId9"/>
    <sheet name="Источники ЦИ" sheetId="10" r:id="rId10"/>
    <sheet name="Цена МАТ и ОБ по ТКП" sheetId="11" r:id="rId11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C38" i="1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H23" i="2" s="1"/>
  <c r="D23" i="2"/>
  <c r="H22" i="2"/>
  <c r="C32" i="1" l="1"/>
  <c r="C34" i="1" s="1"/>
  <c r="H33" i="2"/>
  <c r="C39" i="1"/>
  <c r="C31" i="1"/>
  <c r="D70" i="2"/>
  <c r="H69" i="2"/>
  <c r="H68" i="2"/>
  <c r="H70" i="2" l="1"/>
  <c r="D72" i="2"/>
  <c r="H72" i="2" l="1"/>
  <c r="D73" i="2"/>
  <c r="D74" i="2" l="1"/>
  <c r="H73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<sst xmlns="http://schemas.openxmlformats.org/spreadsheetml/2006/main" count="368" uniqueCount="161">
  <si>
    <t>СВОДКА ЗАТРАТ</t>
  </si>
  <si>
    <t>P_0866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</si>
  <si>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</si>
  <si>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</si>
  <si>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</si>
  <si>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</si>
  <si>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</si>
  <si>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</si>
  <si>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</si>
  <si>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</si>
  <si>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</si>
  <si>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</si>
  <si>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</si>
  <si>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</si>
  <si>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</si>
  <si>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</si>
  <si>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</si>
  <si>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</si>
  <si>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</si>
  <si>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</si>
  <si>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</si>
  <si>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</si>
  <si>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</si>
  <si>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</si>
  <si>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</si>
  <si>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</si>
  <si>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</si>
  <si>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</si>
  <si>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</si>
  <si>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</si>
  <si>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</si>
  <si>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</si>
  <si>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</si>
  <si>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</si>
  <si>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</si>
  <si>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</si>
  <si>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</si>
  <si>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</si>
  <si>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</si>
  <si>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</si>
  <si>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</si>
  <si>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</si>
  <si>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</si>
  <si>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</si>
  <si>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</si>
  <si>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</si>
  <si>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</si>
  <si>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</si>
  <si>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</si>
  <si>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</si>
  <si>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</si>
  <si>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</si>
  <si>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</si>
  <si>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</si>
  <si>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</si>
  <si>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</si>
  <si>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</si>
  <si>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</si>
  <si>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</si>
  <si>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</si>
  <si>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</si>
  <si>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</si>
  <si>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</si>
  <si>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</si>
  <si>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</si>
  <si>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</si>
  <si>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</si>
  <si>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</si>
  <si>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</si>
  <si>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</si>
  <si>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</si>
  <si>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</si>
  <si>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</si>
  <si>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</si>
  <si>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</si>
  <si>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</si>
  <si>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</si>
  <si>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</si>
  <si>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</si>
  <si>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</si>
  <si>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</si>
  <si>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</si>
  <si>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</si>
  <si>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</si>
  <si>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</si>
  <si>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</si>
  <si>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</si>
  <si>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</si>
  <si>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</si>
  <si>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</si>
  <si>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</si>
  <si>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</si>
  <si>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</si>
  <si>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</si>
  <si>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</si>
  <si>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</si>
  <si>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</si>
  <si>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</si>
  <si>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</si>
  <si>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</si>
  <si>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</si>
  <si>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</si>
  <si>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</si>
  <si>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</si>
  <si>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</si>
  <si>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</si>
  <si>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</si>
  <si>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</si>
  <si>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</si>
  <si>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</si>
  <si>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</si>
  <si>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</si>
  <si>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</si>
  <si>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</si>
  <si>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518-02-01</t>
  </si>
  <si>
    <t>км2</t>
  </si>
  <si>
    <t>"Реконструкция КЛ-0,4 кВ от КТП Сок 306/250кВА" Красноярский район Самарская область</t>
  </si>
  <si>
    <t>Вырубка (расширение, расчистку) просеки ВЛ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</si>
  <si>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</si>
  <si>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</si>
  <si>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</si>
  <si>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</si>
  <si>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</si>
  <si>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</si>
  <si>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</si>
  <si>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</si>
  <si>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</si>
  <si>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</si>
  <si>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</si>
  <si>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</si>
  <si>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</si>
  <si>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</si>
  <si>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</si>
  <si>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</si>
  <si>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</si>
  <si>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</si>
  <si>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</si>
  <si>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</si>
  <si>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</si>
  <si>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</si>
  <si>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</si>
  <si>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</si>
  <si>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</si>
  <si>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</si>
  <si>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</si>
  <si>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</si>
  <si>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</si>
  <si>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</si>
  <si>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</si>
  <si>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</si>
  <si>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</si>
  <si>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</si>
  <si>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</si>
  <si>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</si>
  <si>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</si>
  <si>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</si>
  <si>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</si>
  <si>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</si>
  <si>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</si>
  <si>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</si>
  <si>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(0,7км одноцепная, 0,05км двухцепная) от КТП СтБ 303/63 кВА, с установкой точек учета (21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</si>
</sst>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2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9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152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ССР!G65*1.2</f>
        <v>771.92700321332404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771.92700321332404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128.65450321332401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935.01539928881425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0.84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785.41293540260392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ССР!D74+ССР!E74</f>
        <v>7272.4302945753761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(ССР!G70-ССР!G65)*1.2</f>
        <v>359.7348167528786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7632.1651113282551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1272.0275213282548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9653.3424049270398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0.84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8108.807620138713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8894.2205555413166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1"/>
  <sheetViews>
    <sheetView zoomScale="75" zoomScaleNormal="87" workbookViewId="0">
      <selection activeCell="H3" sqref="H3:H6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95</v>
      </c>
      <c r="B1" s="37" t="s">
        <v>96</v>
      </c>
      <c r="C1" s="37" t="s">
        <v>97</v>
      </c>
      <c r="D1" s="37" t="s">
        <v>98</v>
      </c>
      <c r="E1" s="37" t="s">
        <v>99</v>
      </c>
      <c r="F1" s="37" t="s">
        <v>100</v>
      </c>
      <c r="G1" s="37" t="s">
        <v>101</v>
      </c>
      <c r="H1" s="37" t="s">
        <v>102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3963.1840022684</v>
      </c>
      <c r="E3" s="41"/>
      <c r="F3" s="41"/>
      <c r="G3" s="41"/>
      <c r="H3" s="48"/>
    </row>
    <row r="4" spans="1:8" x14ac:dyDescent="0.3">
      <c r="A4" s="95" t="s">
        <v>103</v>
      </c>
      <c r="B4" s="42" t="s">
        <v>104</v>
      </c>
      <c r="C4" s="45"/>
      <c r="D4" s="43">
        <v>3898.4081776271</v>
      </c>
      <c r="E4" s="41"/>
      <c r="F4" s="41"/>
      <c r="G4" s="41"/>
      <c r="H4" s="48"/>
    </row>
    <row r="5" spans="1:8" x14ac:dyDescent="0.3">
      <c r="A5" s="95"/>
      <c r="B5" s="42" t="s">
        <v>105</v>
      </c>
      <c r="C5" s="37"/>
      <c r="D5" s="43">
        <v>64.775824641341003</v>
      </c>
      <c r="E5" s="41"/>
      <c r="F5" s="41"/>
      <c r="G5" s="41"/>
      <c r="H5" s="47"/>
    </row>
    <row r="6" spans="1:8" x14ac:dyDescent="0.3">
      <c r="A6" s="98"/>
      <c r="B6" s="42" t="s">
        <v>106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107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83</v>
      </c>
      <c r="B8" s="97"/>
      <c r="C8" s="95" t="s">
        <v>109</v>
      </c>
      <c r="D8" s="44">
        <v>3963.1840022684</v>
      </c>
      <c r="E8" s="41">
        <v>0.75</v>
      </c>
      <c r="F8" s="41" t="s">
        <v>108</v>
      </c>
      <c r="G8" s="44">
        <v>5284.2453363578998</v>
      </c>
      <c r="H8" s="47"/>
    </row>
    <row r="9" spans="1:8" x14ac:dyDescent="0.3">
      <c r="A9" s="99">
        <v>1</v>
      </c>
      <c r="B9" s="42" t="s">
        <v>104</v>
      </c>
      <c r="C9" s="95"/>
      <c r="D9" s="44">
        <v>3898.4081776271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105</v>
      </c>
      <c r="C10" s="95"/>
      <c r="D10" s="44">
        <v>64.775824641341003</v>
      </c>
      <c r="E10" s="41"/>
      <c r="F10" s="41"/>
      <c r="G10" s="41"/>
      <c r="H10" s="98"/>
    </row>
    <row r="11" spans="1:8" x14ac:dyDescent="0.3">
      <c r="A11" s="95"/>
      <c r="B11" s="42" t="s">
        <v>106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107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45.899744491951999</v>
      </c>
      <c r="E13" s="41"/>
      <c r="F13" s="41"/>
      <c r="G13" s="41"/>
      <c r="H13" s="47"/>
    </row>
    <row r="14" spans="1:8" x14ac:dyDescent="0.3">
      <c r="A14" s="95" t="s">
        <v>110</v>
      </c>
      <c r="B14" s="42" t="s">
        <v>104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107</v>
      </c>
      <c r="C17" s="37"/>
      <c r="D17" s="43">
        <v>45.899744491951999</v>
      </c>
      <c r="E17" s="41"/>
      <c r="F17" s="41"/>
      <c r="G17" s="41"/>
      <c r="H17" s="47"/>
    </row>
    <row r="18" spans="1:8" x14ac:dyDescent="0.3">
      <c r="A18" s="96" t="s">
        <v>48</v>
      </c>
      <c r="B18" s="97"/>
      <c r="C18" s="95" t="s">
        <v>109</v>
      </c>
      <c r="D18" s="44">
        <v>45.899744491951999</v>
      </c>
      <c r="E18" s="41">
        <v>0.75</v>
      </c>
      <c r="F18" s="41" t="s">
        <v>108</v>
      </c>
      <c r="G18" s="44">
        <v>61.199659322602002</v>
      </c>
      <c r="H18" s="47"/>
    </row>
    <row r="19" spans="1:8" x14ac:dyDescent="0.3">
      <c r="A19" s="99">
        <v>1</v>
      </c>
      <c r="B19" s="42" t="s">
        <v>104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105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106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107</v>
      </c>
      <c r="C22" s="95"/>
      <c r="D22" s="44">
        <v>45.899744491951999</v>
      </c>
      <c r="E22" s="41"/>
      <c r="F22" s="41"/>
      <c r="G22" s="41"/>
      <c r="H22" s="98"/>
    </row>
    <row r="23" spans="1:8" ht="24.6" x14ac:dyDescent="0.3">
      <c r="A23" s="93" t="s">
        <v>63</v>
      </c>
      <c r="B23" s="94"/>
      <c r="C23" s="37"/>
      <c r="D23" s="43">
        <v>641.84763157894997</v>
      </c>
      <c r="E23" s="41"/>
      <c r="F23" s="41"/>
      <c r="G23" s="41"/>
      <c r="H23" s="47"/>
    </row>
    <row r="24" spans="1:8" x14ac:dyDescent="0.3">
      <c r="A24" s="95" t="s">
        <v>111</v>
      </c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107</v>
      </c>
      <c r="C27" s="37"/>
      <c r="D27" s="43">
        <v>641.84763157894997</v>
      </c>
      <c r="E27" s="41"/>
      <c r="F27" s="41"/>
      <c r="G27" s="41"/>
      <c r="H27" s="47"/>
    </row>
    <row r="28" spans="1:8" x14ac:dyDescent="0.3">
      <c r="A28" s="96" t="s">
        <v>63</v>
      </c>
      <c r="B28" s="97"/>
      <c r="C28" s="95" t="s">
        <v>109</v>
      </c>
      <c r="D28" s="44">
        <v>455.05263157895001</v>
      </c>
      <c r="E28" s="41">
        <v>0.75</v>
      </c>
      <c r="F28" s="41" t="s">
        <v>108</v>
      </c>
      <c r="G28" s="44">
        <v>606.73684210526005</v>
      </c>
      <c r="H28" s="47"/>
    </row>
    <row r="29" spans="1:8" x14ac:dyDescent="0.3">
      <c r="A29" s="99">
        <v>1</v>
      </c>
      <c r="B29" s="42" t="s">
        <v>104</v>
      </c>
      <c r="C29" s="95"/>
      <c r="D29" s="44">
        <v>0</v>
      </c>
      <c r="E29" s="41"/>
      <c r="F29" s="41"/>
      <c r="G29" s="41"/>
      <c r="H29" s="98" t="s">
        <v>25</v>
      </c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106</v>
      </c>
      <c r="C31" s="95"/>
      <c r="D31" s="44">
        <v>0</v>
      </c>
      <c r="E31" s="41"/>
      <c r="F31" s="41"/>
      <c r="G31" s="41"/>
      <c r="H31" s="98"/>
    </row>
    <row r="32" spans="1:8" x14ac:dyDescent="0.3">
      <c r="A32" s="95"/>
      <c r="B32" s="42" t="s">
        <v>107</v>
      </c>
      <c r="C32" s="95"/>
      <c r="D32" s="44">
        <v>455.05263157895001</v>
      </c>
      <c r="E32" s="41"/>
      <c r="F32" s="41"/>
      <c r="G32" s="41"/>
      <c r="H32" s="98"/>
    </row>
    <row r="33" spans="1:8" x14ac:dyDescent="0.3">
      <c r="A33" s="96" t="s">
        <v>63</v>
      </c>
      <c r="B33" s="97"/>
      <c r="C33" s="95" t="s">
        <v>113</v>
      </c>
      <c r="D33" s="44">
        <v>186.79499999999999</v>
      </c>
      <c r="E33" s="41">
        <v>21</v>
      </c>
      <c r="F33" s="41" t="s">
        <v>112</v>
      </c>
      <c r="G33" s="44">
        <v>8.8949999999999996</v>
      </c>
      <c r="H33" s="47"/>
    </row>
    <row r="34" spans="1:8" x14ac:dyDescent="0.3">
      <c r="A34" s="99">
        <v>2</v>
      </c>
      <c r="B34" s="42" t="s">
        <v>104</v>
      </c>
      <c r="C34" s="95"/>
      <c r="D34" s="44">
        <v>0</v>
      </c>
      <c r="E34" s="41"/>
      <c r="F34" s="41"/>
      <c r="G34" s="41"/>
      <c r="H34" s="98" t="s">
        <v>25</v>
      </c>
    </row>
    <row r="35" spans="1:8" x14ac:dyDescent="0.3">
      <c r="A35" s="95"/>
      <c r="B35" s="42" t="s">
        <v>105</v>
      </c>
      <c r="C35" s="95"/>
      <c r="D35" s="44">
        <v>0</v>
      </c>
      <c r="E35" s="41"/>
      <c r="F35" s="41"/>
      <c r="G35" s="41"/>
      <c r="H35" s="98"/>
    </row>
    <row r="36" spans="1:8" x14ac:dyDescent="0.3">
      <c r="A36" s="95"/>
      <c r="B36" s="42" t="s">
        <v>106</v>
      </c>
      <c r="C36" s="95"/>
      <c r="D36" s="44">
        <v>0</v>
      </c>
      <c r="E36" s="41"/>
      <c r="F36" s="41"/>
      <c r="G36" s="41"/>
      <c r="H36" s="98"/>
    </row>
    <row r="37" spans="1:8" x14ac:dyDescent="0.3">
      <c r="A37" s="95"/>
      <c r="B37" s="42" t="s">
        <v>107</v>
      </c>
      <c r="C37" s="95"/>
      <c r="D37" s="44">
        <v>186.79499999999999</v>
      </c>
      <c r="E37" s="41"/>
      <c r="F37" s="41"/>
      <c r="G37" s="41"/>
      <c r="H37" s="98"/>
    </row>
    <row r="38" spans="1:8" ht="24.6" x14ac:dyDescent="0.3">
      <c r="A38" s="93"/>
      <c r="B38" s="94"/>
      <c r="C38" s="37"/>
      <c r="D38" s="43">
        <v>1626.87</v>
      </c>
      <c r="E38" s="41"/>
      <c r="F38" s="41"/>
      <c r="G38" s="41"/>
      <c r="H38" s="47"/>
    </row>
    <row r="39" spans="1:8" x14ac:dyDescent="0.3">
      <c r="A39" s="95" t="s">
        <v>103</v>
      </c>
      <c r="B39" s="42" t="s">
        <v>104</v>
      </c>
      <c r="C39" s="37"/>
      <c r="D39" s="43">
        <v>1496.25</v>
      </c>
      <c r="E39" s="41"/>
      <c r="F39" s="41"/>
      <c r="G39" s="41"/>
      <c r="H39" s="47"/>
    </row>
    <row r="40" spans="1:8" x14ac:dyDescent="0.3">
      <c r="A40" s="95"/>
      <c r="B40" s="42" t="s">
        <v>105</v>
      </c>
      <c r="C40" s="37"/>
      <c r="D40" s="43">
        <v>130.62</v>
      </c>
      <c r="E40" s="41"/>
      <c r="F40" s="41"/>
      <c r="G40" s="41"/>
      <c r="H40" s="47"/>
    </row>
    <row r="41" spans="1:8" x14ac:dyDescent="0.3">
      <c r="A41" s="95"/>
      <c r="B41" s="42" t="s">
        <v>106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5"/>
      <c r="B42" s="42" t="s">
        <v>107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 t="s">
        <v>83</v>
      </c>
      <c r="B43" s="97"/>
      <c r="C43" s="95" t="s">
        <v>113</v>
      </c>
      <c r="D43" s="44">
        <v>1626.87</v>
      </c>
      <c r="E43" s="41">
        <v>21</v>
      </c>
      <c r="F43" s="41" t="s">
        <v>112</v>
      </c>
      <c r="G43" s="44">
        <v>77.47</v>
      </c>
      <c r="H43" s="47"/>
    </row>
    <row r="44" spans="1:8" x14ac:dyDescent="0.3">
      <c r="A44" s="99">
        <v>1</v>
      </c>
      <c r="B44" s="42" t="s">
        <v>104</v>
      </c>
      <c r="C44" s="95"/>
      <c r="D44" s="44">
        <v>1496.25</v>
      </c>
      <c r="E44" s="41"/>
      <c r="F44" s="41"/>
      <c r="G44" s="41"/>
      <c r="H44" s="98" t="s">
        <v>25</v>
      </c>
    </row>
    <row r="45" spans="1:8" x14ac:dyDescent="0.3">
      <c r="A45" s="95"/>
      <c r="B45" s="42" t="s">
        <v>105</v>
      </c>
      <c r="C45" s="95"/>
      <c r="D45" s="44">
        <v>130.62</v>
      </c>
      <c r="E45" s="41"/>
      <c r="F45" s="41"/>
      <c r="G45" s="41"/>
      <c r="H45" s="98"/>
    </row>
    <row r="46" spans="1:8" x14ac:dyDescent="0.3">
      <c r="A46" s="95"/>
      <c r="B46" s="42" t="s">
        <v>106</v>
      </c>
      <c r="C46" s="95"/>
      <c r="D46" s="44">
        <v>0</v>
      </c>
      <c r="E46" s="41"/>
      <c r="F46" s="41"/>
      <c r="G46" s="41"/>
      <c r="H46" s="98"/>
    </row>
    <row r="47" spans="1:8" x14ac:dyDescent="0.3">
      <c r="A47" s="95"/>
      <c r="B47" s="42" t="s">
        <v>107</v>
      </c>
      <c r="C47" s="95"/>
      <c r="D47" s="44">
        <v>0</v>
      </c>
      <c r="E47" s="41"/>
      <c r="F47" s="41"/>
      <c r="G47" s="41"/>
      <c r="H47" s="98"/>
    </row>
    <row r="48" spans="1:8" ht="24.6" x14ac:dyDescent="0.3">
      <c r="A48" s="93" t="s">
        <v>90</v>
      </c>
      <c r="B48" s="94"/>
      <c r="C48" s="37"/>
      <c r="D48" s="43">
        <v>4.29</v>
      </c>
      <c r="E48" s="41"/>
      <c r="F48" s="41"/>
      <c r="G48" s="41"/>
      <c r="H48" s="47"/>
    </row>
    <row r="49" spans="1:8" x14ac:dyDescent="0.3">
      <c r="A49" s="95" t="s">
        <v>114</v>
      </c>
      <c r="B49" s="42" t="s">
        <v>104</v>
      </c>
      <c r="C49" s="37"/>
      <c r="D49" s="43">
        <v>4.29</v>
      </c>
      <c r="E49" s="41"/>
      <c r="F49" s="41"/>
      <c r="G49" s="41"/>
      <c r="H49" s="47"/>
    </row>
    <row r="50" spans="1:8" x14ac:dyDescent="0.3">
      <c r="A50" s="95"/>
      <c r="B50" s="42" t="s">
        <v>105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5"/>
      <c r="B51" s="42" t="s">
        <v>106</v>
      </c>
      <c r="C51" s="37"/>
      <c r="D51" s="43">
        <v>0</v>
      </c>
      <c r="E51" s="41"/>
      <c r="F51" s="41"/>
      <c r="G51" s="41"/>
      <c r="H51" s="47"/>
    </row>
    <row r="52" spans="1:8" x14ac:dyDescent="0.3">
      <c r="A52" s="95"/>
      <c r="B52" s="42" t="s">
        <v>107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 t="s">
        <v>92</v>
      </c>
      <c r="B53" s="97"/>
      <c r="C53" s="95" t="s">
        <v>117</v>
      </c>
      <c r="D53" s="44">
        <v>4.29</v>
      </c>
      <c r="E53" s="41">
        <v>1.1E-4</v>
      </c>
      <c r="F53" s="41" t="s">
        <v>115</v>
      </c>
      <c r="G53" s="44">
        <v>39000</v>
      </c>
      <c r="H53" s="47"/>
    </row>
    <row r="54" spans="1:8" x14ac:dyDescent="0.3">
      <c r="A54" s="99">
        <v>1</v>
      </c>
      <c r="B54" s="42" t="s">
        <v>104</v>
      </c>
      <c r="C54" s="95"/>
      <c r="D54" s="44">
        <v>4.29</v>
      </c>
      <c r="E54" s="41"/>
      <c r="F54" s="41"/>
      <c r="G54" s="41"/>
      <c r="H54" s="98" t="s">
        <v>116</v>
      </c>
    </row>
    <row r="55" spans="1:8" x14ac:dyDescent="0.3">
      <c r="A55" s="95"/>
      <c r="B55" s="42" t="s">
        <v>105</v>
      </c>
      <c r="C55" s="95"/>
      <c r="D55" s="44">
        <v>0</v>
      </c>
      <c r="E55" s="41"/>
      <c r="F55" s="41"/>
      <c r="G55" s="41"/>
      <c r="H55" s="98"/>
    </row>
    <row r="56" spans="1:8" x14ac:dyDescent="0.3">
      <c r="A56" s="95"/>
      <c r="B56" s="42" t="s">
        <v>106</v>
      </c>
      <c r="C56" s="95"/>
      <c r="D56" s="44">
        <v>0</v>
      </c>
      <c r="E56" s="41"/>
      <c r="F56" s="41"/>
      <c r="G56" s="41"/>
      <c r="H56" s="98"/>
    </row>
    <row r="57" spans="1:8" x14ac:dyDescent="0.3">
      <c r="A57" s="95"/>
      <c r="B57" s="42" t="s">
        <v>107</v>
      </c>
      <c r="C57" s="95"/>
      <c r="D57" s="44">
        <v>0</v>
      </c>
      <c r="E57" s="41"/>
      <c r="F57" s="41"/>
      <c r="G57" s="41"/>
      <c r="H57" s="98"/>
    </row>
    <row r="58" spans="1:8" ht="24.6" x14ac:dyDescent="0.3">
      <c r="A58" s="93" t="s">
        <v>94</v>
      </c>
      <c r="B58" s="94"/>
      <c r="C58" s="37"/>
      <c r="D58" s="43">
        <v>1.4252173913043</v>
      </c>
      <c r="E58" s="41"/>
      <c r="F58" s="41"/>
      <c r="G58" s="41"/>
      <c r="H58" s="47"/>
    </row>
    <row r="59" spans="1:8" x14ac:dyDescent="0.3">
      <c r="A59" s="95" t="s">
        <v>118</v>
      </c>
      <c r="B59" s="42" t="s">
        <v>104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105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5"/>
      <c r="B61" s="42" t="s">
        <v>106</v>
      </c>
      <c r="C61" s="37"/>
      <c r="D61" s="43">
        <v>0</v>
      </c>
      <c r="E61" s="41"/>
      <c r="F61" s="41"/>
      <c r="G61" s="41"/>
      <c r="H61" s="47"/>
    </row>
    <row r="62" spans="1:8" x14ac:dyDescent="0.3">
      <c r="A62" s="95"/>
      <c r="B62" s="42" t="s">
        <v>107</v>
      </c>
      <c r="C62" s="37"/>
      <c r="D62" s="43">
        <v>1.4252173913043</v>
      </c>
      <c r="E62" s="41"/>
      <c r="F62" s="41"/>
      <c r="G62" s="41"/>
      <c r="H62" s="47"/>
    </row>
    <row r="63" spans="1:8" x14ac:dyDescent="0.3">
      <c r="A63" s="96" t="s">
        <v>94</v>
      </c>
      <c r="B63" s="97"/>
      <c r="C63" s="95" t="s">
        <v>117</v>
      </c>
      <c r="D63" s="44">
        <v>1.4252173913043</v>
      </c>
      <c r="E63" s="41">
        <v>1.1E-4</v>
      </c>
      <c r="F63" s="41" t="s">
        <v>115</v>
      </c>
      <c r="G63" s="44">
        <v>12956.521739129999</v>
      </c>
      <c r="H63" s="47"/>
    </row>
    <row r="64" spans="1:8" x14ac:dyDescent="0.3">
      <c r="A64" s="99">
        <v>1</v>
      </c>
      <c r="B64" s="42" t="s">
        <v>104</v>
      </c>
      <c r="C64" s="95"/>
      <c r="D64" s="44">
        <v>0</v>
      </c>
      <c r="E64" s="41"/>
      <c r="F64" s="41"/>
      <c r="G64" s="41"/>
      <c r="H64" s="98" t="s">
        <v>116</v>
      </c>
    </row>
    <row r="65" spans="1:8" x14ac:dyDescent="0.3">
      <c r="A65" s="95"/>
      <c r="B65" s="42" t="s">
        <v>105</v>
      </c>
      <c r="C65" s="95"/>
      <c r="D65" s="44">
        <v>0</v>
      </c>
      <c r="E65" s="41"/>
      <c r="F65" s="41"/>
      <c r="G65" s="41"/>
      <c r="H65" s="98"/>
    </row>
    <row r="66" spans="1:8" x14ac:dyDescent="0.3">
      <c r="A66" s="95"/>
      <c r="B66" s="42" t="s">
        <v>106</v>
      </c>
      <c r="C66" s="95"/>
      <c r="D66" s="44">
        <v>0</v>
      </c>
      <c r="E66" s="41"/>
      <c r="F66" s="41"/>
      <c r="G66" s="41"/>
      <c r="H66" s="98"/>
    </row>
    <row r="67" spans="1:8" x14ac:dyDescent="0.3">
      <c r="A67" s="95"/>
      <c r="B67" s="42" t="s">
        <v>107</v>
      </c>
      <c r="C67" s="95"/>
      <c r="D67" s="44">
        <v>1.4252173913043</v>
      </c>
      <c r="E67" s="41"/>
      <c r="F67" s="41"/>
      <c r="G67" s="41"/>
      <c r="H67" s="98"/>
    </row>
    <row r="68" spans="1:8" x14ac:dyDescent="0.3">
      <c r="A68" s="46"/>
      <c r="C68" s="46"/>
      <c r="D68" s="40"/>
      <c r="E68" s="40"/>
      <c r="F68" s="40"/>
      <c r="G68" s="40"/>
      <c r="H68" s="49"/>
    </row>
    <row r="70" spans="1:8" x14ac:dyDescent="0.3">
      <c r="A70" s="92" t="s">
        <v>119</v>
      </c>
      <c r="B70" s="92"/>
      <c r="C70" s="92"/>
      <c r="D70" s="92"/>
      <c r="E70" s="92"/>
      <c r="F70" s="92"/>
      <c r="G70" s="92"/>
      <c r="H70" s="92"/>
    </row>
    <row r="71" spans="1:8" x14ac:dyDescent="0.3">
      <c r="A71" s="92" t="s">
        <v>120</v>
      </c>
      <c r="B71" s="92"/>
      <c r="C71" s="92"/>
      <c r="D71" s="92"/>
      <c r="E71" s="92"/>
      <c r="F71" s="92"/>
      <c r="G71" s="92"/>
      <c r="H71" s="92"/>
    </row>
  </sheetData>
  <mergeCells count="42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39:A42"/>
    <mergeCell ref="A43:B43"/>
    <mergeCell ref="H44:H47"/>
    <mergeCell ref="C43:C47"/>
    <mergeCell ref="A44:A47"/>
    <mergeCell ref="A48:B48"/>
    <mergeCell ref="A49:A52"/>
    <mergeCell ref="A53:B53"/>
    <mergeCell ref="H54:H57"/>
    <mergeCell ref="C53:C57"/>
    <mergeCell ref="A54:A57"/>
    <mergeCell ref="A70:H70"/>
    <mergeCell ref="A71:H71"/>
    <mergeCell ref="A58:B58"/>
    <mergeCell ref="A59:A62"/>
    <mergeCell ref="A63:B63"/>
    <mergeCell ref="H64:H67"/>
    <mergeCell ref="C63:C67"/>
    <mergeCell ref="A64:A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121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122</v>
      </c>
      <c r="B3" s="6" t="s">
        <v>123</v>
      </c>
      <c r="C3" s="6" t="s">
        <v>124</v>
      </c>
      <c r="D3" s="6" t="s">
        <v>125</v>
      </c>
      <c r="E3" s="6" t="s">
        <v>126</v>
      </c>
      <c r="F3" s="6" t="s">
        <v>127</v>
      </c>
      <c r="G3" s="6" t="s">
        <v>128</v>
      </c>
      <c r="H3" s="6" t="s">
        <v>129</v>
      </c>
    </row>
    <row r="4" spans="1:8" ht="39" customHeight="1" x14ac:dyDescent="0.3">
      <c r="A4" s="25" t="s">
        <v>130</v>
      </c>
      <c r="B4" s="26" t="s">
        <v>108</v>
      </c>
      <c r="C4" s="27">
        <v>0.84157894736841998</v>
      </c>
      <c r="D4" s="27">
        <v>900.30388838926001</v>
      </c>
      <c r="E4" s="26">
        <v>0.4</v>
      </c>
      <c r="F4" s="25" t="s">
        <v>130</v>
      </c>
      <c r="G4" s="27">
        <v>757.67679870232996</v>
      </c>
      <c r="H4" s="28" t="s">
        <v>150</v>
      </c>
    </row>
    <row r="5" spans="1:8" ht="39" customHeight="1" x14ac:dyDescent="0.3">
      <c r="A5" s="25" t="s">
        <v>131</v>
      </c>
      <c r="B5" s="26" t="s">
        <v>112</v>
      </c>
      <c r="C5" s="27">
        <v>22</v>
      </c>
      <c r="D5" s="27">
        <v>81.798315329532997</v>
      </c>
      <c r="E5" s="26">
        <v>0.4</v>
      </c>
      <c r="F5" s="25" t="s">
        <v>131</v>
      </c>
      <c r="G5" s="27">
        <v>1549.8628167700999</v>
      </c>
      <c r="H5" s="28" t="s">
        <v>151</v>
      </c>
    </row>
    <row r="6" spans="1:8" ht="39" hidden="1" customHeight="1" x14ac:dyDescent="0.3">
      <c r="A6" s="25" t="s">
        <v>131</v>
      </c>
      <c r="B6" s="26" t="s">
        <v>112</v>
      </c>
      <c r="C6" s="27">
        <v>3.1578947368421</v>
      </c>
      <c r="D6" s="27">
        <v>19.871333705078001</v>
      </c>
      <c r="E6" s="26">
        <v>0.4</v>
      </c>
      <c r="F6" s="26"/>
      <c r="G6" s="27">
        <v>62.751580121299</v>
      </c>
      <c r="H6" s="28"/>
    </row>
    <row r="7" spans="1:8" ht="39" hidden="1" customHeight="1" x14ac:dyDescent="0.3">
      <c r="A7" s="25" t="s">
        <v>132</v>
      </c>
      <c r="B7" s="26" t="s">
        <v>112</v>
      </c>
      <c r="C7" s="27">
        <v>94.5</v>
      </c>
      <c r="D7" s="27">
        <v>4.8225376529421</v>
      </c>
      <c r="E7" s="26"/>
      <c r="F7" s="26"/>
      <c r="G7" s="27">
        <v>455.72980820303002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5394.6581776270996</v>
      </c>
      <c r="E25" s="20">
        <v>195.39582464134</v>
      </c>
      <c r="F25" s="20">
        <v>0</v>
      </c>
      <c r="G25" s="20">
        <v>0</v>
      </c>
      <c r="H25" s="20">
        <v>5590.0540022683999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4.29</v>
      </c>
      <c r="E26" s="20">
        <v>0</v>
      </c>
      <c r="F26" s="20">
        <v>0</v>
      </c>
      <c r="G26" s="20">
        <v>0</v>
      </c>
      <c r="H26" s="20">
        <v>4.29</v>
      </c>
    </row>
    <row r="27" spans="1:8" ht="16.95" customHeight="1" x14ac:dyDescent="0.3">
      <c r="A27" s="6"/>
      <c r="B27" s="9"/>
      <c r="C27" s="9" t="s">
        <v>28</v>
      </c>
      <c r="D27" s="20">
        <v>5398.9481776271004</v>
      </c>
      <c r="E27" s="20">
        <v>195.39582464134</v>
      </c>
      <c r="F27" s="20">
        <v>0</v>
      </c>
      <c r="G27" s="20">
        <v>0</v>
      </c>
      <c r="H27" s="20">
        <v>5594.3440022683999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5398.9481776271004</v>
      </c>
      <c r="E43" s="20">
        <v>195.39582464134</v>
      </c>
      <c r="F43" s="20">
        <v>0</v>
      </c>
      <c r="G43" s="20">
        <v>0</v>
      </c>
      <c r="H43" s="20">
        <v>5594.3440022683999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134.86645444068</v>
      </c>
      <c r="E45" s="20">
        <v>4.8848956160335</v>
      </c>
      <c r="F45" s="20">
        <v>0</v>
      </c>
      <c r="G45" s="20">
        <v>0</v>
      </c>
      <c r="H45" s="20">
        <v>139.75135005671001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8.5800000000000001E-2</v>
      </c>
      <c r="E46" s="20">
        <v>0</v>
      </c>
      <c r="F46" s="20">
        <v>0</v>
      </c>
      <c r="G46" s="20">
        <v>0</v>
      </c>
      <c r="H46" s="20">
        <v>8.5800000000000001E-2</v>
      </c>
    </row>
    <row r="47" spans="1:8" ht="16.95" customHeight="1" x14ac:dyDescent="0.3">
      <c r="A47" s="6"/>
      <c r="B47" s="9"/>
      <c r="C47" s="9" t="s">
        <v>44</v>
      </c>
      <c r="D47" s="20">
        <v>134.95225444068001</v>
      </c>
      <c r="E47" s="20">
        <v>4.8848956160335</v>
      </c>
      <c r="F47" s="20">
        <v>0</v>
      </c>
      <c r="G47" s="20">
        <v>0</v>
      </c>
      <c r="H47" s="20">
        <v>139.83715005670999</v>
      </c>
    </row>
    <row r="48" spans="1:8" ht="16.95" customHeight="1" x14ac:dyDescent="0.3">
      <c r="A48" s="6"/>
      <c r="B48" s="9"/>
      <c r="C48" s="9" t="s">
        <v>45</v>
      </c>
      <c r="D48" s="20">
        <v>5533.9004320677996</v>
      </c>
      <c r="E48" s="20">
        <v>200.28072025737001</v>
      </c>
      <c r="F48" s="20">
        <v>0</v>
      </c>
      <c r="G48" s="20">
        <v>0</v>
      </c>
      <c r="H48" s="20">
        <v>5734.1811523251999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45.899744491951999</v>
      </c>
      <c r="H50" s="20">
        <v>45.899744491951999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144.32059289697</v>
      </c>
      <c r="E51" s="20">
        <v>5.2273267987174998</v>
      </c>
      <c r="F51" s="20">
        <v>0</v>
      </c>
      <c r="G51" s="20">
        <v>0</v>
      </c>
      <c r="H51" s="20">
        <v>149.54791969569001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151.14359082979999</v>
      </c>
      <c r="H52" s="20">
        <v>151.14359082979999</v>
      </c>
    </row>
    <row r="53" spans="1:8" x14ac:dyDescent="0.3">
      <c r="A53" s="6">
        <v>8</v>
      </c>
      <c r="B53" s="6"/>
      <c r="C53" s="7" t="s">
        <v>53</v>
      </c>
      <c r="D53" s="20">
        <v>0</v>
      </c>
      <c r="E53" s="20">
        <v>0</v>
      </c>
      <c r="F53" s="20">
        <v>0</v>
      </c>
      <c r="G53" s="20">
        <v>30.110637235622999</v>
      </c>
      <c r="H53" s="20">
        <v>30.110637235622999</v>
      </c>
    </row>
    <row r="54" spans="1:8" x14ac:dyDescent="0.3">
      <c r="A54" s="6">
        <v>9</v>
      </c>
      <c r="B54" s="6"/>
      <c r="C54" s="7" t="s">
        <v>54</v>
      </c>
      <c r="D54" s="20">
        <v>0</v>
      </c>
      <c r="E54" s="20">
        <v>0</v>
      </c>
      <c r="F54" s="20">
        <v>0</v>
      </c>
      <c r="G54" s="20">
        <v>45.157521501268</v>
      </c>
      <c r="H54" s="20">
        <v>45.157521501268</v>
      </c>
    </row>
    <row r="55" spans="1:8" ht="31.2" x14ac:dyDescent="0.3">
      <c r="A55" s="6">
        <v>10</v>
      </c>
      <c r="B55" s="6" t="s">
        <v>49</v>
      </c>
      <c r="C55" s="7" t="s">
        <v>55</v>
      </c>
      <c r="D55" s="20">
        <v>0.11420838</v>
      </c>
      <c r="E55" s="20">
        <v>0</v>
      </c>
      <c r="F55" s="20">
        <v>0</v>
      </c>
      <c r="G55" s="20">
        <v>0</v>
      </c>
      <c r="H55" s="20">
        <v>0.11420838</v>
      </c>
    </row>
    <row r="56" spans="1:8" ht="16.95" customHeight="1" x14ac:dyDescent="0.3">
      <c r="A56" s="6"/>
      <c r="B56" s="9"/>
      <c r="C56" s="9" t="s">
        <v>56</v>
      </c>
      <c r="D56" s="20">
        <v>144.43480127697001</v>
      </c>
      <c r="E56" s="20">
        <v>5.2273267987174998</v>
      </c>
      <c r="F56" s="20">
        <v>0</v>
      </c>
      <c r="G56" s="20">
        <v>272.31149405863999</v>
      </c>
      <c r="H56" s="20">
        <v>421.97362213433001</v>
      </c>
    </row>
    <row r="57" spans="1:8" ht="16.95" customHeight="1" x14ac:dyDescent="0.3">
      <c r="A57" s="6"/>
      <c r="B57" s="9"/>
      <c r="C57" s="9" t="s">
        <v>57</v>
      </c>
      <c r="D57" s="20">
        <v>5678.3352333447001</v>
      </c>
      <c r="E57" s="20">
        <v>205.50804705608999</v>
      </c>
      <c r="F57" s="20">
        <v>0</v>
      </c>
      <c r="G57" s="20">
        <v>272.31149405863999</v>
      </c>
      <c r="H57" s="20">
        <v>6156.1547744595</v>
      </c>
    </row>
    <row r="58" spans="1:8" ht="16.95" customHeight="1" x14ac:dyDescent="0.3">
      <c r="A58" s="6"/>
      <c r="B58" s="9"/>
      <c r="C58" s="9" t="s">
        <v>58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59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60</v>
      </c>
      <c r="D61" s="20">
        <v>5678.3352333447001</v>
      </c>
      <c r="E61" s="20">
        <v>205.50804705608999</v>
      </c>
      <c r="F61" s="20">
        <v>0</v>
      </c>
      <c r="G61" s="20">
        <v>272.31149405863999</v>
      </c>
      <c r="H61" s="20">
        <v>6156.1547744595</v>
      </c>
    </row>
    <row r="62" spans="1:8" ht="153" customHeight="1" x14ac:dyDescent="0.3">
      <c r="A62" s="6"/>
      <c r="B62" s="9"/>
      <c r="C62" s="9" t="s">
        <v>61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62</v>
      </c>
      <c r="C63" s="7" t="s">
        <v>63</v>
      </c>
      <c r="D63" s="20">
        <v>0</v>
      </c>
      <c r="E63" s="20">
        <v>0</v>
      </c>
      <c r="F63" s="20">
        <v>0</v>
      </c>
      <c r="G63" s="20">
        <v>641.84763157894997</v>
      </c>
      <c r="H63" s="20">
        <v>641.84763157894997</v>
      </c>
    </row>
    <row r="64" spans="1:8" x14ac:dyDescent="0.3">
      <c r="A64" s="6">
        <v>12</v>
      </c>
      <c r="B64" s="6" t="s">
        <v>76</v>
      </c>
      <c r="C64" s="7" t="s">
        <v>63</v>
      </c>
      <c r="D64" s="20">
        <v>0</v>
      </c>
      <c r="E64" s="20">
        <v>0</v>
      </c>
      <c r="F64" s="20">
        <v>0</v>
      </c>
      <c r="G64" s="20">
        <v>1.4248710988199</v>
      </c>
      <c r="H64" s="20">
        <v>1.4248710988199</v>
      </c>
    </row>
    <row r="65" spans="1:8" ht="16.95" customHeight="1" x14ac:dyDescent="0.3">
      <c r="A65" s="6"/>
      <c r="B65" s="9"/>
      <c r="C65" s="9" t="s">
        <v>75</v>
      </c>
      <c r="D65" s="20">
        <v>0</v>
      </c>
      <c r="E65" s="20">
        <v>0</v>
      </c>
      <c r="F65" s="20">
        <v>0</v>
      </c>
      <c r="G65" s="20">
        <v>643.27250267777004</v>
      </c>
      <c r="H65" s="20">
        <v>643.27250267777004</v>
      </c>
    </row>
    <row r="66" spans="1:8" ht="16.95" customHeight="1" x14ac:dyDescent="0.3">
      <c r="A66" s="6"/>
      <c r="B66" s="9"/>
      <c r="C66" s="9" t="s">
        <v>74</v>
      </c>
      <c r="D66" s="20">
        <v>5678.3352333447001</v>
      </c>
      <c r="E66" s="20">
        <v>205.50804705608999</v>
      </c>
      <c r="F66" s="20">
        <v>0</v>
      </c>
      <c r="G66" s="20">
        <v>915.58399673640997</v>
      </c>
      <c r="H66" s="20">
        <v>6799.4272771371998</v>
      </c>
    </row>
    <row r="67" spans="1:8" ht="16.95" customHeight="1" x14ac:dyDescent="0.3">
      <c r="A67" s="6"/>
      <c r="B67" s="9"/>
      <c r="C67" s="9" t="s">
        <v>73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72</v>
      </c>
      <c r="C68" s="7" t="s">
        <v>71</v>
      </c>
      <c r="D68" s="20">
        <f>D66 * 3%</f>
        <v>170.350057000341</v>
      </c>
      <c r="E68" s="20">
        <f>E66 * 3%</f>
        <v>6.1652414116826995</v>
      </c>
      <c r="F68" s="20">
        <f>F66 * 3%</f>
        <v>0</v>
      </c>
      <c r="G68" s="20">
        <f>G66 * 3%</f>
        <v>27.467519902092299</v>
      </c>
      <c r="H68" s="20">
        <f>SUM(D68:G68)</f>
        <v>203.982818314116</v>
      </c>
    </row>
    <row r="69" spans="1:8" ht="16.95" customHeight="1" x14ac:dyDescent="0.3">
      <c r="A69" s="6"/>
      <c r="B69" s="9"/>
      <c r="C69" s="9" t="s">
        <v>70</v>
      </c>
      <c r="D69" s="20">
        <f>D68</f>
        <v>170.350057000341</v>
      </c>
      <c r="E69" s="20">
        <f>E68</f>
        <v>6.1652414116826995</v>
      </c>
      <c r="F69" s="20">
        <f>F68</f>
        <v>0</v>
      </c>
      <c r="G69" s="20">
        <f>G68</f>
        <v>27.467519902092299</v>
      </c>
      <c r="H69" s="20">
        <f>SUM(D69:G69)</f>
        <v>203.982818314116</v>
      </c>
    </row>
    <row r="70" spans="1:8" ht="16.95" customHeight="1" x14ac:dyDescent="0.3">
      <c r="A70" s="6"/>
      <c r="B70" s="9"/>
      <c r="C70" s="9" t="s">
        <v>69</v>
      </c>
      <c r="D70" s="20">
        <f>D69 + D66</f>
        <v>5848.6852903450408</v>
      </c>
      <c r="E70" s="20">
        <f>E69 + E66</f>
        <v>211.67328846777269</v>
      </c>
      <c r="F70" s="20">
        <f>F69 + F66</f>
        <v>0</v>
      </c>
      <c r="G70" s="20">
        <f>G69 + G66</f>
        <v>943.05151663850222</v>
      </c>
      <c r="H70" s="20">
        <f>SUM(D70:G70)</f>
        <v>7003.410095451316</v>
      </c>
    </row>
    <row r="71" spans="1:8" ht="16.95" customHeight="1" x14ac:dyDescent="0.3">
      <c r="A71" s="6"/>
      <c r="B71" s="9"/>
      <c r="C71" s="9" t="s">
        <v>68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67</v>
      </c>
      <c r="C72" s="7" t="s">
        <v>66</v>
      </c>
      <c r="D72" s="20">
        <f>D70 * 20%</f>
        <v>1169.7370580690083</v>
      </c>
      <c r="E72" s="20">
        <f>E70 * 20%</f>
        <v>42.33465769355454</v>
      </c>
      <c r="F72" s="20">
        <f>F70 * 20%</f>
        <v>0</v>
      </c>
      <c r="G72" s="20">
        <f>G70 * 20%</f>
        <v>188.61030332770045</v>
      </c>
      <c r="H72" s="20">
        <f>SUM(D72:G72)</f>
        <v>1400.6820190902633</v>
      </c>
    </row>
    <row r="73" spans="1:8" ht="16.95" customHeight="1" x14ac:dyDescent="0.3">
      <c r="A73" s="6"/>
      <c r="B73" s="9"/>
      <c r="C73" s="9" t="s">
        <v>65</v>
      </c>
      <c r="D73" s="20">
        <f>D72</f>
        <v>1169.7370580690083</v>
      </c>
      <c r="E73" s="20">
        <f>E72</f>
        <v>42.33465769355454</v>
      </c>
      <c r="F73" s="20">
        <f>F72</f>
        <v>0</v>
      </c>
      <c r="G73" s="20">
        <f>G72</f>
        <v>188.61030332770045</v>
      </c>
      <c r="H73" s="20">
        <f>SUM(D73:G73)</f>
        <v>1400.6820190902633</v>
      </c>
    </row>
    <row r="74" spans="1:8" ht="16.95" customHeight="1" x14ac:dyDescent="0.3">
      <c r="A74" s="6"/>
      <c r="B74" s="9"/>
      <c r="C74" s="9" t="s">
        <v>64</v>
      </c>
      <c r="D74" s="20">
        <f>D73 + D70</f>
        <v>7018.4223484140493</v>
      </c>
      <c r="E74" s="20">
        <f>E73 + E70</f>
        <v>254.00794616132723</v>
      </c>
      <c r="F74" s="20">
        <f>F73 + F70</f>
        <v>0</v>
      </c>
      <c r="G74" s="20">
        <f>G73 + G70</f>
        <v>1131.6618199662028</v>
      </c>
      <c r="H74" s="20">
        <f>SUM(D74:G74)</f>
        <v>8404.0921145415796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3898.4081776271</v>
      </c>
      <c r="E13" s="19">
        <v>64.775824641341003</v>
      </c>
      <c r="F13" s="19">
        <v>0</v>
      </c>
      <c r="G13" s="19">
        <v>0</v>
      </c>
      <c r="H13" s="19">
        <v>3963.1840022684</v>
      </c>
      <c r="J13" s="5"/>
    </row>
    <row r="14" spans="1:14" ht="16.95" customHeight="1" x14ac:dyDescent="0.3">
      <c r="A14" s="6"/>
      <c r="B14" s="9"/>
      <c r="C14" s="9" t="s">
        <v>84</v>
      </c>
      <c r="D14" s="19">
        <v>3898.4081776271</v>
      </c>
      <c r="E14" s="19">
        <v>64.775824641341003</v>
      </c>
      <c r="F14" s="19">
        <v>0</v>
      </c>
      <c r="G14" s="19">
        <v>0</v>
      </c>
      <c r="H14" s="19">
        <v>3963.1840022684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48</v>
      </c>
      <c r="D13" s="19">
        <v>0</v>
      </c>
      <c r="E13" s="19">
        <v>0</v>
      </c>
      <c r="F13" s="19">
        <v>0</v>
      </c>
      <c r="G13" s="19">
        <v>45.899744491951999</v>
      </c>
      <c r="H13" s="19">
        <v>45.899744491951999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45.899744491951999</v>
      </c>
      <c r="H14" s="19">
        <v>45.899744491951999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455.05263157895001</v>
      </c>
      <c r="H13" s="19">
        <v>455.05263157895001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455.05263157895001</v>
      </c>
      <c r="H14" s="19">
        <v>455.05263157895001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1496.25</v>
      </c>
      <c r="E13" s="19">
        <v>130.62</v>
      </c>
      <c r="F13" s="19">
        <v>0</v>
      </c>
      <c r="G13" s="19">
        <v>0</v>
      </c>
      <c r="H13" s="19">
        <v>1626.87</v>
      </c>
      <c r="J13" s="5"/>
    </row>
    <row r="14" spans="1:14" ht="16.95" customHeight="1" x14ac:dyDescent="0.3">
      <c r="A14" s="6"/>
      <c r="B14" s="9"/>
      <c r="C14" s="9" t="s">
        <v>84</v>
      </c>
      <c r="D14" s="19">
        <v>1496.25</v>
      </c>
      <c r="E14" s="19">
        <v>130.62</v>
      </c>
      <c r="F14" s="19">
        <v>0</v>
      </c>
      <c r="G14" s="19">
        <v>0</v>
      </c>
      <c r="H14" s="19">
        <v>1626.87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63</v>
      </c>
      <c r="D13" s="19">
        <v>0</v>
      </c>
      <c r="E13" s="19">
        <v>0</v>
      </c>
      <c r="F13" s="19">
        <v>0</v>
      </c>
      <c r="G13" s="19">
        <v>186.79499999999999</v>
      </c>
      <c r="H13" s="19">
        <v>186.79499999999999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186.79499999999999</v>
      </c>
      <c r="H14" s="19">
        <v>186.79499999999999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92</v>
      </c>
      <c r="D13" s="19">
        <v>4.29</v>
      </c>
      <c r="E13" s="19">
        <v>0</v>
      </c>
      <c r="F13" s="19">
        <v>0</v>
      </c>
      <c r="G13" s="19">
        <v>0</v>
      </c>
      <c r="H13" s="19">
        <v>4.29</v>
      </c>
      <c r="J13" s="5"/>
    </row>
    <row r="14" spans="1:14" ht="16.95" customHeight="1" x14ac:dyDescent="0.3">
      <c r="A14" s="6"/>
      <c r="B14" s="9"/>
      <c r="C14" s="9" t="s">
        <v>84</v>
      </c>
      <c r="D14" s="19">
        <v>4.29</v>
      </c>
      <c r="E14" s="19">
        <v>0</v>
      </c>
      <c r="F14" s="19">
        <v>0</v>
      </c>
      <c r="G14" s="19">
        <v>0</v>
      </c>
      <c r="H14" s="19">
        <v>4.29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94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81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94</v>
      </c>
      <c r="D13" s="19">
        <v>0</v>
      </c>
      <c r="E13" s="19">
        <v>0</v>
      </c>
      <c r="F13" s="19">
        <v>0</v>
      </c>
      <c r="G13" s="19">
        <v>1.4252173913043</v>
      </c>
      <c r="H13" s="19">
        <v>1.4252173913043</v>
      </c>
      <c r="J13" s="5"/>
    </row>
    <row r="14" spans="1:14" ht="16.95" customHeight="1" x14ac:dyDescent="0.3">
      <c r="A14" s="6"/>
      <c r="B14" s="9"/>
      <c r="C14" s="9" t="s">
        <v>84</v>
      </c>
      <c r="D14" s="19">
        <v>0</v>
      </c>
      <c r="E14" s="19">
        <v>0</v>
      </c>
      <c r="F14" s="19">
        <v>0</v>
      </c>
      <c r="G14" s="19">
        <v>1.4252173913043</v>
      </c>
      <c r="H14" s="19">
        <v>1.4252173913043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2025-11-19T06:29:23Z</dcterms:modified>
</cp:coreProperties>
</file>